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<sst xmlns="http://schemas.openxmlformats.org/spreadsheetml/2006/main" count="135" uniqueCount="69">
  <si>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Наименование объекта</t>
  </si>
  <si>
    <t>№ п/п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</si>
  <si>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</si>
  <si>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</si>
  <si>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</si>
  <si>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Стоимость проведения капитального ремонта, руб.</t>
  </si>
  <si>
    <t>сметная</t>
  </si>
  <si>
    <t>договорная</t>
  </si>
  <si>
    <t>План финансирования</t>
  </si>
  <si>
    <t>всего</t>
  </si>
  <si>
    <t>в том числе</t>
  </si>
  <si>
    <t>бюджет</t>
  </si>
  <si>
    <t>отчисления граждан и арендаторы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</si>
  <si>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</si>
  <si>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</si>
  <si>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</si>
  <si>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>Виды ремонтно-сроительных работ</t>
  </si>
  <si>
    <t>Подрядная организация</t>
  </si>
  <si>
    <t>Стоимость 1 кв.м., руб.</t>
  </si>
  <si>
    <t>Раздел I. Объекты с вводом площади в текущем году</t>
  </si>
  <si>
    <r>
      <t xml:space="preserve">начало, </t>
    </r>
    <r>
      <rPr>
        <b/>
        <sz val="10"/>
        <rFont val="Times New Roman"/>
        <family val="1"/>
      </rPr>
      <t>месяц</t>
    </r>
  </si>
  <si>
    <r>
      <t xml:space="preserve">окончание, </t>
    </r>
    <r>
      <rPr>
        <b/>
        <sz val="10"/>
        <rFont val="Times New Roman"/>
        <family val="1"/>
      </rPr>
      <t>месяц</t>
    </r>
  </si>
  <si>
    <r>
      <t>начало,</t>
    </r>
    <r>
      <rPr>
        <b/>
        <sz val="10"/>
        <rFont val="Times New Roman"/>
        <family val="1"/>
      </rPr>
      <t xml:space="preserve"> месяц, год</t>
    </r>
    <r>
      <rPr>
        <sz val="10"/>
        <rFont val="Times New Roman"/>
        <family val="1"/>
      </rPr>
      <t xml:space="preserve"> </t>
    </r>
  </si>
  <si>
    <r>
      <t xml:space="preserve">окончание, </t>
    </r>
    <r>
      <rPr>
        <b/>
        <sz val="10"/>
        <rFont val="Times New Roman"/>
        <family val="1"/>
      </rPr>
      <t>месяц, год</t>
    </r>
  </si>
  <si>
    <t>ВСЕГО:</t>
  </si>
  <si>
    <t>Капитальный ремонт жилого дома №1 по ул.Зеленая в г.Поставы</t>
  </si>
  <si>
    <t>Технадзор</t>
  </si>
  <si>
    <t>Авторский надзор</t>
  </si>
  <si>
    <t>Капитальный ремонт жилого дома №2 по ул.Зеленая в г.Поставы</t>
  </si>
  <si>
    <t>Капитальный ремонт жилого дома №3 по ул.Зеленая в г.Поставы</t>
  </si>
  <si>
    <t>Капитальный ремонт жилого дома №4 по ул.Зеленая в г.Поставы</t>
  </si>
  <si>
    <t>Капитальный ремонт жилого дома №5а по ул.Зеленая в г.Поставы</t>
  </si>
  <si>
    <t>Капитальный ремонт жилого дома №11 по ул.Лесная в г.п.Лынтупы Поставского района</t>
  </si>
  <si>
    <t>Капитальный ремонт жилого дома №12 по ул.Лесная в г.п.Лынтупы Поставского района</t>
  </si>
  <si>
    <t>ремонт шиферной кровли, инженерных систем, отмостки, балконов, замена окон и дверей в подъездах</t>
  </si>
  <si>
    <t>Директор УП ЖКХ Поставского района</t>
  </si>
  <si>
    <t>И.Г.Глушонок</t>
  </si>
  <si>
    <t>Раздел III. Разработка проектной документации</t>
  </si>
  <si>
    <t>Раздел IV. Затраты заказчика</t>
  </si>
  <si>
    <t>Капитальный ремонт жилого дома №4 по ул.Юбилейная в г.Поставы</t>
  </si>
  <si>
    <t>Текущий график капитального ремонта жилищного фонда 2019 года</t>
  </si>
  <si>
    <t>Использовано средств на 01.01.19, руб</t>
  </si>
  <si>
    <t>стоимость работ на 2019 год</t>
  </si>
  <si>
    <t>кредиторская задолженность на 01.01.19</t>
  </si>
  <si>
    <t>Раздел II. Объекты переходящие на 2020 год</t>
  </si>
  <si>
    <t>Капитальный ремонт жилого дома №22 по ул.Космонавтов в г.Поставы</t>
  </si>
  <si>
    <t>Капитальный ремонт жилого дома №8 по ул.Станкевича в г.Поставы</t>
  </si>
  <si>
    <t>Капитальный ремонт жилого дома №6 по ул.Зеленая в г.Поставы</t>
  </si>
  <si>
    <t>Капитальный ремонт жилого дома №5 по ул.Набережная в н.п.Новоселки Поставского района</t>
  </si>
  <si>
    <t>Капитальный ремонт жилого дома №12 по ул.Космонавтов в г.Поставы</t>
  </si>
  <si>
    <t>май</t>
  </si>
  <si>
    <t>июнь</t>
  </si>
  <si>
    <t>август</t>
  </si>
  <si>
    <t>июль</t>
  </si>
  <si>
    <t>сентябрь</t>
  </si>
  <si>
    <t>октябрь</t>
  </si>
  <si>
    <t>январь</t>
  </si>
  <si>
    <t>февраль</t>
  </si>
  <si>
    <t>март</t>
  </si>
  <si>
    <t>май 2020</t>
  </si>
  <si>
    <t>ООО "ПКП "Аута"</t>
  </si>
  <si>
    <t>ООО "СУ-202"</t>
  </si>
  <si>
    <t>УП ЖКХ Поставского района</t>
  </si>
  <si>
    <t>тендер</t>
  </si>
  <si>
    <t>ремонт плоской кровли, отмостки, цоколя, замена окон и дверей в местах общего пользования</t>
  </si>
  <si>
    <t>ремонт плоской кровли, отмостки, козырьков, замена окон в местах общего пользования, ремонт инженерных сетей</t>
  </si>
  <si>
    <t>ремонт плоской кровли, отмостки, ремонт козырьков над входами, замена окон и дверей в подъездах, ремонт инженерных сетей</t>
  </si>
  <si>
    <t>ремонт шиферной кровли, инженерных систем, отмостки, балконов, замена окон и дверей в местах общего пользования</t>
  </si>
  <si>
    <t>июнь 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</si>
</sst>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115" zoomScaleSheetLayoutView="115" zoomScalePageLayoutView="0" workbookViewId="0" topLeftCell="A4">
      <selection activeCell="K4" sqref="K4"/>
    </sheetView>
  </sheetViews>
  <sheetFormatPr defaultColWidth="9.00390625" defaultRowHeight="12.75"/>
  <cols>
    <col min="1" max="1" width="4.125" style="0" customWidth="1"/>
    <col min="2" max="2" width="30.75390625" style="0" customWidth="1"/>
    <col min="6" max="6" width="10.125" style="0" customWidth="1"/>
    <col min="7" max="7" width="10.75390625" style="0" customWidth="1"/>
    <col min="8" max="8" width="11.125" style="0" customWidth="1"/>
    <col min="9" max="9" width="12.375" style="0" customWidth="1"/>
    <col min="10" max="10" width="11.25390625" style="0" bestFit="1" customWidth="1"/>
    <col min="12" max="12" width="12.25390625" style="0" customWidth="1"/>
    <col min="13" max="13" width="11.75390625" style="0" customWidth="1"/>
  </cols>
  <sheetData>
    <row r="1" spans="1:13" ht="15.75">
      <c r="A1" s="1"/>
      <c r="B1" s="1"/>
      <c r="C1" s="2"/>
      <c r="D1" s="2"/>
      <c r="E1" s="2"/>
      <c r="F1" s="1"/>
      <c r="G1" s="1"/>
      <c r="H1" s="1"/>
      <c r="I1" s="2"/>
      <c r="J1" s="3"/>
      <c r="K1" s="1"/>
      <c r="L1" s="1"/>
      <c r="M1" s="3"/>
    </row>
    <row r="2" spans="1:13" ht="15.75">
      <c r="A2" s="1"/>
      <c r="B2" s="1"/>
      <c r="C2" s="2"/>
      <c r="D2" s="2"/>
      <c r="E2" s="2"/>
      <c r="F2" s="1"/>
      <c r="G2" s="1"/>
      <c r="H2" s="1"/>
      <c r="I2" s="2"/>
      <c r="J2" s="3"/>
      <c r="K2" s="1"/>
      <c r="L2" s="1"/>
      <c r="M2" s="3"/>
    </row>
    <row r="3" spans="1:13" ht="15.75">
      <c r="A3" s="1"/>
      <c r="B3" s="1"/>
      <c r="C3" s="2"/>
      <c r="D3" s="2"/>
      <c r="E3" s="2"/>
      <c r="F3" s="1"/>
      <c r="G3" s="1"/>
      <c r="H3" s="1"/>
      <c r="I3" s="2"/>
      <c r="J3" s="3"/>
      <c r="K3" s="1"/>
      <c r="L3" s="1"/>
      <c r="M3" s="3"/>
    </row>
    <row r="4" spans="1:13" ht="15.75">
      <c r="A4" s="1"/>
      <c r="B4" s="15"/>
      <c r="C4" s="2"/>
      <c r="D4" s="2"/>
      <c r="E4" s="2"/>
      <c r="F4" s="1"/>
      <c r="G4" s="1"/>
      <c r="H4" s="1"/>
      <c r="I4" s="2"/>
      <c r="J4" s="3"/>
      <c r="K4" s="1"/>
      <c r="L4" s="1"/>
      <c r="M4" s="3"/>
    </row>
    <row r="5" spans="1:13" ht="15.75">
      <c r="A5" s="1"/>
      <c r="B5" s="1"/>
      <c r="C5" s="2"/>
      <c r="D5" s="2"/>
      <c r="E5" s="2"/>
      <c r="F5" s="1"/>
      <c r="G5" s="1"/>
      <c r="H5" s="1"/>
      <c r="I5" s="2"/>
      <c r="J5" s="3"/>
      <c r="K5" s="3"/>
      <c r="L5" s="3"/>
      <c r="M5" s="3"/>
    </row>
    <row r="7" spans="1:13" ht="19.5">
      <c r="A7" s="35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>
      <c r="A8" s="31" t="s">
        <v>1</v>
      </c>
      <c r="B8" s="31" t="s">
        <v>0</v>
      </c>
      <c r="C8" s="31" t="s">
        <v>2</v>
      </c>
      <c r="D8" s="31" t="s">
        <v>3</v>
      </c>
      <c r="E8" s="31" t="s">
        <v>4</v>
      </c>
      <c r="F8" s="31"/>
      <c r="G8" s="31" t="s">
        <v>5</v>
      </c>
      <c r="H8" s="31"/>
      <c r="I8" s="31" t="s">
        <v>41</v>
      </c>
      <c r="J8" s="31" t="s">
        <v>8</v>
      </c>
      <c r="K8" s="31"/>
      <c r="L8" s="31"/>
      <c r="M8" s="31"/>
    </row>
    <row r="9" spans="1:13" ht="12.75">
      <c r="A9" s="31"/>
      <c r="B9" s="31"/>
      <c r="C9" s="31"/>
      <c r="D9" s="31"/>
      <c r="E9" s="31" t="s">
        <v>20</v>
      </c>
      <c r="F9" s="31" t="s">
        <v>21</v>
      </c>
      <c r="G9" s="31" t="s">
        <v>6</v>
      </c>
      <c r="H9" s="31" t="s">
        <v>7</v>
      </c>
      <c r="I9" s="31"/>
      <c r="J9" s="31" t="s">
        <v>9</v>
      </c>
      <c r="K9" s="31" t="s">
        <v>10</v>
      </c>
      <c r="L9" s="31"/>
      <c r="M9" s="31"/>
    </row>
    <row r="10" spans="1:13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 t="s">
        <v>43</v>
      </c>
      <c r="L10" s="31" t="s">
        <v>42</v>
      </c>
      <c r="M10" s="31"/>
    </row>
    <row r="11" spans="1:13" ht="53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4" t="s">
        <v>11</v>
      </c>
      <c r="M11" s="4" t="s">
        <v>12</v>
      </c>
    </row>
    <row r="12" spans="1:13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ht="12.75">
      <c r="A13" s="32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5.5">
      <c r="A14" s="4">
        <v>1</v>
      </c>
      <c r="B14" s="19" t="s">
        <v>25</v>
      </c>
      <c r="C14" s="20">
        <v>1878</v>
      </c>
      <c r="D14" s="20">
        <v>1878</v>
      </c>
      <c r="E14" s="9" t="s">
        <v>51</v>
      </c>
      <c r="F14" s="9" t="s">
        <v>53</v>
      </c>
      <c r="G14" s="10">
        <v>310000</v>
      </c>
      <c r="H14" s="17">
        <f aca="true" t="shared" si="0" ref="H14:H19">I14+J14</f>
        <v>304742.45</v>
      </c>
      <c r="I14" s="27">
        <v>265742.45</v>
      </c>
      <c r="J14" s="28">
        <f aca="true" t="shared" si="1" ref="J14:J19">L14+M14</f>
        <v>39000</v>
      </c>
      <c r="K14" s="28"/>
      <c r="L14" s="28">
        <v>33000</v>
      </c>
      <c r="M14" s="28">
        <v>6000</v>
      </c>
    </row>
    <row r="15" spans="1:13" ht="25.5">
      <c r="A15" s="4">
        <v>2</v>
      </c>
      <c r="B15" s="19" t="s">
        <v>28</v>
      </c>
      <c r="C15" s="20">
        <v>1516</v>
      </c>
      <c r="D15" s="20">
        <v>1516</v>
      </c>
      <c r="E15" s="9" t="s">
        <v>50</v>
      </c>
      <c r="F15" s="9" t="s">
        <v>53</v>
      </c>
      <c r="G15" s="10">
        <v>280000</v>
      </c>
      <c r="H15" s="17">
        <f t="shared" si="0"/>
        <v>272907.75</v>
      </c>
      <c r="I15" s="17">
        <v>172709.76</v>
      </c>
      <c r="J15" s="17">
        <f t="shared" si="1"/>
        <v>100197.99</v>
      </c>
      <c r="K15" s="10"/>
      <c r="L15" s="17">
        <v>94197.99</v>
      </c>
      <c r="M15" s="10">
        <v>6000</v>
      </c>
    </row>
    <row r="16" spans="1:13" ht="25.5">
      <c r="A16" s="4">
        <v>3</v>
      </c>
      <c r="B16" s="5" t="s">
        <v>45</v>
      </c>
      <c r="C16" s="9">
        <v>2160</v>
      </c>
      <c r="D16" s="9">
        <v>2160</v>
      </c>
      <c r="E16" s="9" t="s">
        <v>50</v>
      </c>
      <c r="F16" s="9" t="s">
        <v>53</v>
      </c>
      <c r="G16" s="10">
        <v>210000</v>
      </c>
      <c r="H16" s="10">
        <f t="shared" si="0"/>
        <v>202000</v>
      </c>
      <c r="I16" s="9"/>
      <c r="J16" s="10">
        <f>L16+M16</f>
        <v>202000</v>
      </c>
      <c r="K16" s="10"/>
      <c r="L16" s="10">
        <v>200000</v>
      </c>
      <c r="M16" s="10">
        <v>2000</v>
      </c>
    </row>
    <row r="17" spans="1:13" ht="25.5">
      <c r="A17" s="4">
        <v>4</v>
      </c>
      <c r="B17" s="5" t="s">
        <v>39</v>
      </c>
      <c r="C17" s="9">
        <v>4120</v>
      </c>
      <c r="D17" s="9">
        <v>4120</v>
      </c>
      <c r="E17" s="9" t="s">
        <v>50</v>
      </c>
      <c r="F17" s="9" t="s">
        <v>53</v>
      </c>
      <c r="G17" s="10">
        <v>125000</v>
      </c>
      <c r="H17" s="10">
        <f t="shared" si="0"/>
        <v>114000</v>
      </c>
      <c r="I17" s="9"/>
      <c r="J17" s="10">
        <f>L17+M17</f>
        <v>114000</v>
      </c>
      <c r="K17" s="10"/>
      <c r="L17" s="10"/>
      <c r="M17" s="10">
        <v>114000</v>
      </c>
    </row>
    <row r="18" spans="1:13" ht="38.25">
      <c r="A18" s="4">
        <v>5</v>
      </c>
      <c r="B18" s="5" t="s">
        <v>32</v>
      </c>
      <c r="C18" s="9">
        <v>566</v>
      </c>
      <c r="D18" s="9">
        <v>566</v>
      </c>
      <c r="E18" s="9" t="s">
        <v>52</v>
      </c>
      <c r="F18" s="9" t="s">
        <v>54</v>
      </c>
      <c r="G18" s="10">
        <v>81000</v>
      </c>
      <c r="H18" s="10">
        <f t="shared" si="0"/>
        <v>71000</v>
      </c>
      <c r="I18" s="9"/>
      <c r="J18" s="10">
        <f t="shared" si="1"/>
        <v>71000</v>
      </c>
      <c r="K18" s="10"/>
      <c r="L18" s="10"/>
      <c r="M18" s="10">
        <v>71000</v>
      </c>
    </row>
    <row r="19" spans="1:13" ht="38.25">
      <c r="A19" s="4">
        <v>6</v>
      </c>
      <c r="B19" s="5" t="s">
        <v>33</v>
      </c>
      <c r="C19" s="9">
        <v>556</v>
      </c>
      <c r="D19" s="9">
        <v>556</v>
      </c>
      <c r="E19" s="24" t="s">
        <v>54</v>
      </c>
      <c r="F19" s="24" t="s">
        <v>55</v>
      </c>
      <c r="G19" s="10">
        <v>81000</v>
      </c>
      <c r="H19" s="10">
        <f t="shared" si="0"/>
        <v>71000</v>
      </c>
      <c r="I19" s="9"/>
      <c r="J19" s="10">
        <f t="shared" si="1"/>
        <v>71000</v>
      </c>
      <c r="K19" s="10"/>
      <c r="L19" s="10"/>
      <c r="M19" s="10">
        <v>71000</v>
      </c>
    </row>
    <row r="20" spans="1:13" ht="12.75">
      <c r="A20" s="32" t="s">
        <v>44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13" ht="25.5">
      <c r="A21" s="4">
        <v>1</v>
      </c>
      <c r="B21" s="19" t="s">
        <v>29</v>
      </c>
      <c r="C21" s="9">
        <v>1862</v>
      </c>
      <c r="D21" s="9"/>
      <c r="E21" s="16" t="s">
        <v>68</v>
      </c>
      <c r="F21" s="16" t="s">
        <v>59</v>
      </c>
      <c r="G21" s="10">
        <v>270000</v>
      </c>
      <c r="H21" s="22">
        <v>260000</v>
      </c>
      <c r="I21" s="9"/>
      <c r="J21" s="17">
        <f>L21+M21</f>
        <v>164802.01</v>
      </c>
      <c r="K21" s="10"/>
      <c r="L21" s="17">
        <v>114802.01</v>
      </c>
      <c r="M21" s="17">
        <v>50000</v>
      </c>
    </row>
    <row r="22" spans="1:13" ht="25.5">
      <c r="A22" s="4">
        <v>2</v>
      </c>
      <c r="B22" s="19" t="s">
        <v>30</v>
      </c>
      <c r="C22" s="9">
        <v>1569</v>
      </c>
      <c r="D22" s="20"/>
      <c r="E22" s="16" t="s">
        <v>68</v>
      </c>
      <c r="F22" s="16" t="s">
        <v>59</v>
      </c>
      <c r="G22" s="21">
        <v>270000</v>
      </c>
      <c r="H22" s="22">
        <v>260000</v>
      </c>
      <c r="I22" s="23"/>
      <c r="J22" s="26">
        <f>L22+M22</f>
        <v>95781.46</v>
      </c>
      <c r="K22" s="10"/>
      <c r="L22" s="17"/>
      <c r="M22" s="17">
        <v>95781.46</v>
      </c>
    </row>
    <row r="23" spans="1:13" ht="12.75" customHeight="1">
      <c r="A23" s="32" t="s">
        <v>37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ht="25.5">
      <c r="A24" s="4">
        <v>1</v>
      </c>
      <c r="B24" s="19" t="s">
        <v>29</v>
      </c>
      <c r="C24" s="9">
        <v>1862</v>
      </c>
      <c r="D24" s="9"/>
      <c r="E24" s="9" t="s">
        <v>56</v>
      </c>
      <c r="F24" s="9" t="s">
        <v>57</v>
      </c>
      <c r="G24" s="9"/>
      <c r="H24" s="9"/>
      <c r="I24" s="9"/>
      <c r="J24" s="10">
        <f aca="true" t="shared" si="2" ref="J24:J34">L24+M24</f>
        <v>16500</v>
      </c>
      <c r="K24" s="10"/>
      <c r="L24" s="10"/>
      <c r="M24" s="10">
        <v>16500</v>
      </c>
    </row>
    <row r="25" spans="1:13" ht="25.5">
      <c r="A25" s="4">
        <v>2</v>
      </c>
      <c r="B25" s="19" t="s">
        <v>30</v>
      </c>
      <c r="C25" s="9">
        <v>1569</v>
      </c>
      <c r="D25" s="9"/>
      <c r="E25" s="9" t="s">
        <v>56</v>
      </c>
      <c r="F25" s="9" t="s">
        <v>57</v>
      </c>
      <c r="G25" s="9"/>
      <c r="H25" s="9"/>
      <c r="I25" s="9"/>
      <c r="J25" s="10">
        <f t="shared" si="2"/>
        <v>16500</v>
      </c>
      <c r="K25" s="10"/>
      <c r="L25" s="10"/>
      <c r="M25" s="10">
        <v>16500</v>
      </c>
    </row>
    <row r="26" spans="1:13" ht="25.5">
      <c r="A26" s="4">
        <v>3</v>
      </c>
      <c r="B26" s="5" t="s">
        <v>39</v>
      </c>
      <c r="C26" s="9">
        <v>4120</v>
      </c>
      <c r="D26" s="9"/>
      <c r="E26" s="9" t="s">
        <v>56</v>
      </c>
      <c r="F26" s="9" t="s">
        <v>58</v>
      </c>
      <c r="G26" s="9"/>
      <c r="H26" s="9"/>
      <c r="I26" s="9"/>
      <c r="J26" s="10">
        <f t="shared" si="2"/>
        <v>17500</v>
      </c>
      <c r="K26" s="10"/>
      <c r="L26" s="10"/>
      <c r="M26" s="10">
        <v>17500</v>
      </c>
    </row>
    <row r="27" spans="1:13" ht="25.5">
      <c r="A27" s="4">
        <v>4</v>
      </c>
      <c r="B27" s="5" t="s">
        <v>45</v>
      </c>
      <c r="C27" s="9">
        <v>2160</v>
      </c>
      <c r="D27" s="9"/>
      <c r="E27" s="9" t="s">
        <v>56</v>
      </c>
      <c r="F27" s="9" t="s">
        <v>57</v>
      </c>
      <c r="G27" s="9"/>
      <c r="H27" s="9"/>
      <c r="I27" s="9"/>
      <c r="J27" s="10">
        <f t="shared" si="2"/>
        <v>3000</v>
      </c>
      <c r="K27" s="10"/>
      <c r="L27" s="10"/>
      <c r="M27" s="10">
        <v>3000</v>
      </c>
    </row>
    <row r="28" spans="1:13" ht="38.25">
      <c r="A28" s="4">
        <v>5</v>
      </c>
      <c r="B28" s="5" t="s">
        <v>32</v>
      </c>
      <c r="C28" s="9">
        <v>566</v>
      </c>
      <c r="D28" s="9"/>
      <c r="E28" s="9" t="s">
        <v>56</v>
      </c>
      <c r="F28" s="9" t="s">
        <v>57</v>
      </c>
      <c r="G28" s="9"/>
      <c r="H28" s="9"/>
      <c r="I28" s="9"/>
      <c r="J28" s="10">
        <f t="shared" si="2"/>
        <v>11500</v>
      </c>
      <c r="K28" s="10"/>
      <c r="L28" s="10"/>
      <c r="M28" s="10">
        <v>11500</v>
      </c>
    </row>
    <row r="29" spans="1:13" ht="38.25">
      <c r="A29" s="4">
        <v>6</v>
      </c>
      <c r="B29" s="5" t="s">
        <v>33</v>
      </c>
      <c r="C29" s="9">
        <v>556</v>
      </c>
      <c r="D29" s="9"/>
      <c r="E29" s="9" t="s">
        <v>56</v>
      </c>
      <c r="F29" s="9" t="s">
        <v>57</v>
      </c>
      <c r="G29" s="9"/>
      <c r="H29" s="9"/>
      <c r="I29" s="9"/>
      <c r="J29" s="10">
        <f t="shared" si="2"/>
        <v>11500</v>
      </c>
      <c r="K29" s="10"/>
      <c r="L29" s="10"/>
      <c r="M29" s="10">
        <v>11500</v>
      </c>
    </row>
    <row r="30" spans="1:13" ht="25.5">
      <c r="A30" s="4">
        <v>7</v>
      </c>
      <c r="B30" s="5" t="s">
        <v>49</v>
      </c>
      <c r="C30" s="9">
        <v>1489</v>
      </c>
      <c r="D30" s="9"/>
      <c r="E30" s="9" t="s">
        <v>56</v>
      </c>
      <c r="F30" s="9" t="s">
        <v>57</v>
      </c>
      <c r="G30" s="9"/>
      <c r="H30" s="9"/>
      <c r="I30" s="9"/>
      <c r="J30" s="10">
        <f t="shared" si="2"/>
        <v>3000</v>
      </c>
      <c r="K30" s="10"/>
      <c r="L30" s="10"/>
      <c r="M30" s="10">
        <v>3000</v>
      </c>
    </row>
    <row r="31" spans="1:13" ht="25.5">
      <c r="A31" s="4">
        <v>8</v>
      </c>
      <c r="B31" s="5" t="s">
        <v>31</v>
      </c>
      <c r="C31" s="9">
        <v>1367</v>
      </c>
      <c r="D31" s="9"/>
      <c r="E31" s="9" t="s">
        <v>51</v>
      </c>
      <c r="F31" s="9" t="s">
        <v>52</v>
      </c>
      <c r="G31" s="9"/>
      <c r="H31" s="9"/>
      <c r="I31" s="9"/>
      <c r="J31" s="10">
        <f t="shared" si="2"/>
        <v>20000</v>
      </c>
      <c r="K31" s="10"/>
      <c r="L31" s="10"/>
      <c r="M31" s="10">
        <v>20000</v>
      </c>
    </row>
    <row r="32" spans="1:13" ht="25.5">
      <c r="A32" s="4">
        <v>9</v>
      </c>
      <c r="B32" s="5" t="s">
        <v>46</v>
      </c>
      <c r="C32" s="9">
        <v>2540</v>
      </c>
      <c r="D32" s="9"/>
      <c r="E32" s="9" t="s">
        <v>51</v>
      </c>
      <c r="F32" s="9" t="s">
        <v>52</v>
      </c>
      <c r="G32" s="9"/>
      <c r="H32" s="9"/>
      <c r="I32" s="9"/>
      <c r="J32" s="10">
        <f t="shared" si="2"/>
        <v>20000</v>
      </c>
      <c r="K32" s="10"/>
      <c r="L32" s="10"/>
      <c r="M32" s="10">
        <v>20000</v>
      </c>
    </row>
    <row r="33" spans="1:13" ht="25.5">
      <c r="A33" s="4">
        <v>10</v>
      </c>
      <c r="B33" s="5" t="s">
        <v>47</v>
      </c>
      <c r="C33" s="9">
        <v>1537</v>
      </c>
      <c r="D33" s="9"/>
      <c r="E33" s="9" t="s">
        <v>53</v>
      </c>
      <c r="F33" s="9" t="s">
        <v>54</v>
      </c>
      <c r="G33" s="9"/>
      <c r="H33" s="9"/>
      <c r="I33" s="9"/>
      <c r="J33" s="10">
        <f t="shared" si="2"/>
        <v>20000</v>
      </c>
      <c r="K33" s="10"/>
      <c r="L33" s="10"/>
      <c r="M33" s="10">
        <v>20000</v>
      </c>
    </row>
    <row r="34" spans="1:13" ht="38.25">
      <c r="A34" s="4">
        <v>11</v>
      </c>
      <c r="B34" s="5" t="s">
        <v>48</v>
      </c>
      <c r="C34" s="9">
        <v>1273</v>
      </c>
      <c r="D34" s="9"/>
      <c r="E34" s="9" t="s">
        <v>53</v>
      </c>
      <c r="F34" s="9" t="s">
        <v>54</v>
      </c>
      <c r="G34" s="9"/>
      <c r="H34" s="9"/>
      <c r="I34" s="9"/>
      <c r="J34" s="10">
        <f t="shared" si="2"/>
        <v>20000</v>
      </c>
      <c r="K34" s="10"/>
      <c r="L34" s="10"/>
      <c r="M34" s="10">
        <v>20000</v>
      </c>
    </row>
    <row r="35" spans="1:13" ht="12.75">
      <c r="A35" s="41" t="s">
        <v>38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2.75">
      <c r="A36" s="6">
        <v>1</v>
      </c>
      <c r="B36" s="5" t="s">
        <v>26</v>
      </c>
      <c r="C36" s="11"/>
      <c r="D36" s="11"/>
      <c r="E36" s="11"/>
      <c r="F36" s="11"/>
      <c r="G36" s="11"/>
      <c r="H36" s="11"/>
      <c r="I36" s="11"/>
      <c r="J36" s="10">
        <f>L36+M36</f>
        <v>5000</v>
      </c>
      <c r="K36" s="10"/>
      <c r="L36" s="10"/>
      <c r="M36" s="10">
        <v>5000</v>
      </c>
    </row>
    <row r="37" spans="1:13" ht="12.75">
      <c r="A37" s="6">
        <v>2</v>
      </c>
      <c r="B37" s="5" t="s">
        <v>27</v>
      </c>
      <c r="C37" s="11"/>
      <c r="D37" s="11"/>
      <c r="E37" s="11"/>
      <c r="F37" s="11"/>
      <c r="G37" s="11"/>
      <c r="H37" s="11"/>
      <c r="I37" s="11"/>
      <c r="J37" s="10">
        <f>L37+M37</f>
        <v>5000</v>
      </c>
      <c r="K37" s="10"/>
      <c r="L37" s="10"/>
      <c r="M37" s="10">
        <v>5000</v>
      </c>
    </row>
    <row r="38" spans="1:13" ht="15.75">
      <c r="A38" s="6"/>
      <c r="B38" s="8" t="s">
        <v>24</v>
      </c>
      <c r="C38" s="12"/>
      <c r="D38" s="12">
        <f>D14+D15+D17+D18+D19+D16</f>
        <v>10796</v>
      </c>
      <c r="E38" s="12"/>
      <c r="F38" s="12"/>
      <c r="G38" s="12"/>
      <c r="H38" s="12"/>
      <c r="I38" s="12"/>
      <c r="J38" s="18">
        <f>L38+M38</f>
        <v>1027281.46</v>
      </c>
      <c r="K38" s="13"/>
      <c r="L38" s="18">
        <f>L21+L16+L15+L14</f>
        <v>442000</v>
      </c>
      <c r="M38" s="18">
        <f>M14+M15+M16+M17+M18+M19+M21+M22+M24+M25+M26+M27+M28+M29+M30+M31+M32+M33+M34+M36+M37</f>
        <v>585281.46</v>
      </c>
    </row>
    <row r="39" spans="1:13" ht="19.5">
      <c r="A39" s="38" t="s">
        <v>13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29">
        <v>442000</v>
      </c>
      <c r="M39" s="30">
        <v>585281.46</v>
      </c>
    </row>
    <row r="40" spans="1:13" ht="12.75">
      <c r="A40" s="36" t="s">
        <v>1</v>
      </c>
      <c r="B40" s="31" t="s">
        <v>0</v>
      </c>
      <c r="C40" s="31" t="s">
        <v>14</v>
      </c>
      <c r="D40" s="31" t="s">
        <v>15</v>
      </c>
      <c r="E40" s="31"/>
      <c r="F40" s="31" t="s">
        <v>18</v>
      </c>
      <c r="G40" s="31" t="s">
        <v>16</v>
      </c>
      <c r="H40" s="31"/>
      <c r="I40" s="31"/>
      <c r="J40" s="31" t="s">
        <v>17</v>
      </c>
      <c r="K40" s="31"/>
      <c r="L40" s="3"/>
      <c r="M40" s="3"/>
    </row>
    <row r="41" spans="1:13" ht="38.25">
      <c r="A41" s="37"/>
      <c r="B41" s="31"/>
      <c r="C41" s="31"/>
      <c r="D41" s="4" t="s">
        <v>22</v>
      </c>
      <c r="E41" s="4" t="s">
        <v>23</v>
      </c>
      <c r="F41" s="31"/>
      <c r="G41" s="31"/>
      <c r="H41" s="31"/>
      <c r="I41" s="31"/>
      <c r="J41" s="31"/>
      <c r="K41" s="31"/>
      <c r="L41" s="3"/>
      <c r="M41" s="3"/>
    </row>
    <row r="42" spans="1:13" ht="12.75">
      <c r="A42" s="4">
        <v>1</v>
      </c>
      <c r="B42" s="4">
        <v>2</v>
      </c>
      <c r="C42" s="4">
        <v>3</v>
      </c>
      <c r="D42" s="4">
        <v>4</v>
      </c>
      <c r="E42" s="4">
        <v>5</v>
      </c>
      <c r="F42" s="4">
        <v>6</v>
      </c>
      <c r="G42" s="31">
        <v>7</v>
      </c>
      <c r="H42" s="31"/>
      <c r="I42" s="31"/>
      <c r="J42" s="31">
        <v>8</v>
      </c>
      <c r="K42" s="31"/>
      <c r="L42" s="7"/>
      <c r="M42" s="7"/>
    </row>
    <row r="43" spans="1:13" ht="41.25" customHeight="1">
      <c r="A43" s="14">
        <v>1</v>
      </c>
      <c r="B43" s="19" t="s">
        <v>25</v>
      </c>
      <c r="C43" s="9">
        <v>2</v>
      </c>
      <c r="D43" s="9" t="s">
        <v>51</v>
      </c>
      <c r="E43" s="9" t="s">
        <v>53</v>
      </c>
      <c r="F43" s="17">
        <f aca="true" t="shared" si="3" ref="F43:F48">H14/D14</f>
        <v>162.2696751863685</v>
      </c>
      <c r="G43" s="42" t="s">
        <v>34</v>
      </c>
      <c r="H43" s="42"/>
      <c r="I43" s="42"/>
      <c r="J43" s="39" t="s">
        <v>60</v>
      </c>
      <c r="K43" s="40"/>
      <c r="L43" s="3"/>
      <c r="M43" s="3"/>
    </row>
    <row r="44" spans="1:13" ht="39.75" customHeight="1">
      <c r="A44" s="14">
        <v>2</v>
      </c>
      <c r="B44" s="19" t="s">
        <v>28</v>
      </c>
      <c r="C44" s="9">
        <v>2</v>
      </c>
      <c r="D44" s="9" t="s">
        <v>50</v>
      </c>
      <c r="E44" s="9" t="s">
        <v>53</v>
      </c>
      <c r="F44" s="17">
        <f t="shared" si="3"/>
        <v>180.01830474934036</v>
      </c>
      <c r="G44" s="42" t="s">
        <v>34</v>
      </c>
      <c r="H44" s="42"/>
      <c r="I44" s="42"/>
      <c r="J44" s="39" t="s">
        <v>61</v>
      </c>
      <c r="K44" s="40"/>
      <c r="L44" s="3"/>
      <c r="M44" s="3"/>
    </row>
    <row r="45" spans="1:13" ht="39" customHeight="1">
      <c r="A45" s="14">
        <v>3</v>
      </c>
      <c r="B45" s="5" t="s">
        <v>45</v>
      </c>
      <c r="C45" s="9">
        <v>3</v>
      </c>
      <c r="D45" s="9" t="s">
        <v>50</v>
      </c>
      <c r="E45" s="9" t="s">
        <v>53</v>
      </c>
      <c r="F45" s="17">
        <f t="shared" si="3"/>
        <v>93.51851851851852</v>
      </c>
      <c r="G45" s="39" t="s">
        <v>64</v>
      </c>
      <c r="H45" s="43"/>
      <c r="I45" s="40"/>
      <c r="J45" s="39" t="s">
        <v>63</v>
      </c>
      <c r="K45" s="40"/>
      <c r="L45" s="3"/>
      <c r="M45" s="3"/>
    </row>
    <row r="46" spans="1:13" ht="39" customHeight="1">
      <c r="A46" s="14">
        <v>4</v>
      </c>
      <c r="B46" s="5" t="s">
        <v>39</v>
      </c>
      <c r="C46" s="9">
        <v>3</v>
      </c>
      <c r="D46" s="9" t="s">
        <v>50</v>
      </c>
      <c r="E46" s="9" t="s">
        <v>53</v>
      </c>
      <c r="F46" s="17">
        <f t="shared" si="3"/>
        <v>27.66990291262136</v>
      </c>
      <c r="G46" s="39" t="s">
        <v>65</v>
      </c>
      <c r="H46" s="43"/>
      <c r="I46" s="40"/>
      <c r="J46" s="44" t="s">
        <v>62</v>
      </c>
      <c r="K46" s="45"/>
      <c r="L46" s="3"/>
      <c r="M46" s="3"/>
    </row>
    <row r="47" spans="1:13" ht="52.5" customHeight="1">
      <c r="A47" s="14">
        <v>5</v>
      </c>
      <c r="B47" s="5" t="s">
        <v>32</v>
      </c>
      <c r="C47" s="9">
        <v>1.5</v>
      </c>
      <c r="D47" s="9" t="s">
        <v>52</v>
      </c>
      <c r="E47" s="9" t="s">
        <v>54</v>
      </c>
      <c r="F47" s="17">
        <f t="shared" si="3"/>
        <v>125.4416961130742</v>
      </c>
      <c r="G47" s="39" t="s">
        <v>66</v>
      </c>
      <c r="H47" s="43"/>
      <c r="I47" s="40"/>
      <c r="J47" s="44" t="s">
        <v>62</v>
      </c>
      <c r="K47" s="45"/>
      <c r="L47" s="3"/>
      <c r="M47" s="3"/>
    </row>
    <row r="48" spans="1:13" ht="54.75" customHeight="1">
      <c r="A48" s="14">
        <v>6</v>
      </c>
      <c r="B48" s="5" t="s">
        <v>33</v>
      </c>
      <c r="C48" s="9">
        <v>1.5</v>
      </c>
      <c r="D48" s="24" t="s">
        <v>54</v>
      </c>
      <c r="E48" s="24" t="s">
        <v>55</v>
      </c>
      <c r="F48" s="17">
        <f t="shared" si="3"/>
        <v>127.6978417266187</v>
      </c>
      <c r="G48" s="39" t="s">
        <v>66</v>
      </c>
      <c r="H48" s="43"/>
      <c r="I48" s="40"/>
      <c r="J48" s="44" t="s">
        <v>62</v>
      </c>
      <c r="K48" s="45"/>
      <c r="L48" s="3"/>
      <c r="M48" s="3"/>
    </row>
    <row r="49" spans="1:13" ht="40.5" customHeight="1">
      <c r="A49" s="14">
        <v>7</v>
      </c>
      <c r="B49" s="19" t="s">
        <v>29</v>
      </c>
      <c r="C49" s="9">
        <v>3</v>
      </c>
      <c r="D49" s="16" t="s">
        <v>68</v>
      </c>
      <c r="E49" s="16" t="s">
        <v>59</v>
      </c>
      <c r="F49" s="17">
        <f>H21/C21</f>
        <v>139.63480128893661</v>
      </c>
      <c r="G49" s="42" t="s">
        <v>67</v>
      </c>
      <c r="H49" s="42"/>
      <c r="I49" s="42"/>
      <c r="J49" s="39" t="s">
        <v>63</v>
      </c>
      <c r="K49" s="40"/>
      <c r="L49" s="3"/>
      <c r="M49" s="3"/>
    </row>
    <row r="50" spans="1:13" ht="40.5" customHeight="1">
      <c r="A50" s="25">
        <v>8</v>
      </c>
      <c r="B50" s="19" t="s">
        <v>30</v>
      </c>
      <c r="C50" s="23">
        <v>3</v>
      </c>
      <c r="D50" s="16" t="s">
        <v>68</v>
      </c>
      <c r="E50" s="16" t="s">
        <v>59</v>
      </c>
      <c r="F50" s="17">
        <f>H22/C22</f>
        <v>165.710643722116</v>
      </c>
      <c r="G50" s="42" t="s">
        <v>67</v>
      </c>
      <c r="H50" s="42"/>
      <c r="I50" s="42"/>
      <c r="J50" s="44" t="s">
        <v>63</v>
      </c>
      <c r="K50" s="45"/>
      <c r="L50" s="3"/>
      <c r="M50" s="3"/>
    </row>
    <row r="52" spans="1:13" ht="12.75">
      <c r="A52" s="2" t="s">
        <v>35</v>
      </c>
      <c r="B52" s="2"/>
      <c r="C52" s="2"/>
      <c r="D52" s="2"/>
      <c r="E52" s="2" t="s">
        <v>36</v>
      </c>
      <c r="F52" s="2"/>
      <c r="G52" s="2"/>
      <c r="H52" s="2"/>
      <c r="I52" s="2"/>
      <c r="J52" s="3"/>
      <c r="K52" s="3"/>
      <c r="L52" s="3"/>
      <c r="M52" s="3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3"/>
      <c r="K54" s="3"/>
      <c r="L54" s="3"/>
      <c r="M54" s="3"/>
    </row>
  </sheetData>
  <sheetProtection/>
  <mergeCells count="47">
    <mergeCell ref="J45:K45"/>
    <mergeCell ref="J46:K46"/>
    <mergeCell ref="G50:I50"/>
    <mergeCell ref="J50:K50"/>
    <mergeCell ref="J49:K49"/>
    <mergeCell ref="J47:K47"/>
    <mergeCell ref="G48:I48"/>
    <mergeCell ref="J48:K48"/>
    <mergeCell ref="G44:I44"/>
    <mergeCell ref="G47:I47"/>
    <mergeCell ref="G45:I45"/>
    <mergeCell ref="G49:I49"/>
    <mergeCell ref="G46:I46"/>
    <mergeCell ref="J40:K41"/>
    <mergeCell ref="J42:K42"/>
    <mergeCell ref="G42:I42"/>
    <mergeCell ref="J43:K43"/>
    <mergeCell ref="G43:I43"/>
    <mergeCell ref="J44:K44"/>
    <mergeCell ref="E9:E11"/>
    <mergeCell ref="A23:M23"/>
    <mergeCell ref="A35:M35"/>
    <mergeCell ref="L10:M10"/>
    <mergeCell ref="J9:J11"/>
    <mergeCell ref="A8:A11"/>
    <mergeCell ref="B8:B11"/>
    <mergeCell ref="C8:C11"/>
    <mergeCell ref="E8:F8"/>
    <mergeCell ref="A7:M7"/>
    <mergeCell ref="D40:E40"/>
    <mergeCell ref="A40:A41"/>
    <mergeCell ref="B40:B41"/>
    <mergeCell ref="C40:C41"/>
    <mergeCell ref="F40:F41"/>
    <mergeCell ref="G40:I41"/>
    <mergeCell ref="A39:K39"/>
    <mergeCell ref="K10:K11"/>
    <mergeCell ref="A20:M20"/>
    <mergeCell ref="J8:M8"/>
    <mergeCell ref="K9:M9"/>
    <mergeCell ref="A13:M13"/>
    <mergeCell ref="D8:D11"/>
    <mergeCell ref="G8:H8"/>
    <mergeCell ref="F9:F11"/>
    <mergeCell ref="G9:G11"/>
    <mergeCell ref="H9:H11"/>
    <mergeCell ref="I8:I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2019-01-03T13:16:40Z</cp:lastPrinted>
  <dcterms:created xsi:type="dcterms:W3CDTF">2017-10-11T09:22:04Z</dcterms:created>
  <dcterms:modified xsi:type="dcterms:W3CDTF">2019-01-23T06:34:56Z</dcterms:modified>
  <cp:category/>
  <cp:version/>
  <cp:contentType/>
  <cp:contentStatus/>
</cp:coreProperties>
</file>